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56 Ampliaciones contrp. no mone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<sst xmlns="http://schemas.openxmlformats.org/spreadsheetml/2006/main" count="68" uniqueCount="43">
  <si>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Promotora de Informaciones,S.A.</t>
  </si>
  <si>
    <t xml:space="preserve"> </t>
  </si>
  <si>
    <t>http://www.bolsamadrid.es/esp/contenido.asp?menu=5&amp;enlace=/comun/of/amplia.asp?id=esp</t>
  </si>
  <si>
    <r>
      <t>Sector / Empresa/</t>
    </r>
    <r>
      <rPr>
        <b/>
        <sz val="9"/>
        <color indexed="10"/>
        <rFont val="Arial"/>
        <family val="2"/>
      </rPr>
      <t>Sector / Company</t>
    </r>
  </si>
  <si>
    <r>
      <t>Fecha de emisión/</t>
    </r>
    <r>
      <rPr>
        <b/>
        <sz val="9"/>
        <color indexed="10"/>
        <rFont val="Arial"/>
        <family val="2"/>
      </rPr>
      <t>Issuance date</t>
    </r>
  </si>
  <si>
    <r>
      <t>Proporción/</t>
    </r>
    <r>
      <rPr>
        <b/>
        <sz val="9"/>
        <color indexed="10"/>
        <rFont val="Arial"/>
        <family val="2"/>
      </rPr>
      <t>Proportion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</si>
  <si>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</si>
  <si>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</si>
  <si>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</si>
  <si>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>Valor Contable/</t>
    </r>
    <r>
      <rPr>
        <b/>
        <sz val="9"/>
        <color indexed="10"/>
        <rFont val="Arial"/>
        <family val="2"/>
      </rPr>
      <t>Book value</t>
    </r>
    <r>
      <rPr>
        <b/>
        <sz val="9"/>
        <rFont val="Arial"/>
        <family val="2"/>
      </rPr>
      <t xml:space="preserve"> (euros)</t>
    </r>
  </si>
  <si>
    <r>
      <t>Valor Mercado/</t>
    </r>
    <r>
      <rPr>
        <b/>
        <sz val="9"/>
        <color indexed="10"/>
        <rFont val="Arial"/>
        <family val="2"/>
      </rPr>
      <t>Market value</t>
    </r>
    <r>
      <rPr>
        <b/>
        <sz val="9"/>
        <rFont val="Arial"/>
        <family val="2"/>
      </rPr>
      <t xml:space="preserve"> (euros)</t>
    </r>
  </si>
  <si>
    <r>
      <t>Fecha Admisión/</t>
    </r>
    <r>
      <rPr>
        <b/>
        <sz val="9"/>
        <color indexed="10"/>
        <rFont val="Arial"/>
        <family val="2"/>
      </rPr>
      <t>Admisión date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</si>
  <si>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</si>
  <si>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r>
      <t xml:space="preserve">SERVICIOS DE CONSUMO / </t>
    </r>
    <r>
      <rPr>
        <b/>
        <sz val="9"/>
        <color indexed="10"/>
        <rFont val="Arial"/>
        <family val="2"/>
      </rPr>
      <t>CONSUMER SERVICES</t>
    </r>
  </si>
  <si>
    <r>
      <t xml:space="preserve">Total Servicios de Consumo / </t>
    </r>
    <r>
      <rPr>
        <b/>
        <sz val="9"/>
        <color indexed="10"/>
        <rFont val="Arial"/>
        <family val="2"/>
      </rPr>
      <t>Total Consumer Services</t>
    </r>
  </si>
  <si>
    <r>
      <t xml:space="preserve">SERVICIOS FINANCIEROS INMOBILIARIOS / </t>
    </r>
    <r>
      <rPr>
        <b/>
        <sz val="9"/>
        <color indexed="10"/>
        <rFont val="Arial"/>
        <family val="2"/>
      </rPr>
      <t>FINANCIAL AND REAL ESTATE SERVICES</t>
    </r>
  </si>
  <si>
    <r>
      <t xml:space="preserve">Total Servicios Financieros e Inmobiliarios </t>
    </r>
    <r>
      <rPr>
        <b/>
        <sz val="9"/>
        <color indexed="10"/>
        <rFont val="Arial"/>
        <family val="2"/>
      </rPr>
      <t>Total Financial and Real Estate Services</t>
    </r>
  </si>
  <si>
    <r>
      <t xml:space="preserve">TOTAL </t>
    </r>
    <r>
      <rPr>
        <b/>
        <sz val="9"/>
        <color indexed="10"/>
        <rFont val="Arial"/>
        <family val="2"/>
      </rPr>
      <t>/ TOTAL</t>
    </r>
  </si>
  <si>
    <r>
      <t>AMPLIACIONES DE CAPITAL CON CONTRAPARTIDA NO MONETARIA EN 2011/</t>
    </r>
    <r>
      <rPr>
        <b/>
        <sz val="11"/>
        <color indexed="10"/>
        <rFont val="Arial"/>
        <family val="2"/>
      </rPr>
      <t>CAPITAL INCREASES WITH NON-MONETARY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COUNTERPARTY IN 2011</t>
    </r>
  </si>
  <si>
    <t>Grifols, S.A.</t>
  </si>
  <si>
    <t>398 X 1000</t>
  </si>
  <si>
    <r>
      <t xml:space="preserve">BIENES DE CONSUMO / </t>
    </r>
    <r>
      <rPr>
        <b/>
        <sz val="9"/>
        <color indexed="10"/>
        <rFont val="Arial"/>
        <family val="2"/>
      </rPr>
      <t>CONSUMER GOODS</t>
    </r>
  </si>
  <si>
    <t>Service Point Solutions, S.A.</t>
  </si>
  <si>
    <t>62 X 1000</t>
  </si>
  <si>
    <t>Gestevision Telecinco,S.A.</t>
  </si>
  <si>
    <t>22 X 100</t>
  </si>
  <si>
    <t>13 X 1000000</t>
  </si>
  <si>
    <t>8 X 1000000</t>
  </si>
  <si>
    <t>9 X 1000000</t>
  </si>
  <si>
    <t>111 X 10000</t>
  </si>
  <si>
    <t>99 X 10000</t>
  </si>
  <si>
    <t>82 X 10000</t>
  </si>
  <si>
    <t>Funespaña,S.A.</t>
  </si>
  <si>
    <t>325 X 1000</t>
  </si>
  <si>
    <r>
      <t xml:space="preserve">Total Bienes de Consumo / </t>
    </r>
    <r>
      <rPr>
        <sz val="9"/>
        <color indexed="10"/>
        <rFont val="Arial"/>
        <family val="2"/>
      </rPr>
      <t>Total Consumer Goods</t>
    </r>
  </si>
  <si>
    <t>Caixabank, S.A.</t>
  </si>
  <si>
    <t>11 X 100</t>
  </si>
  <si>
    <r>
      <t xml:space="preserve">Adquisición de Talecris / </t>
    </r>
    <r>
      <rPr>
        <sz val="9"/>
        <color indexed="10"/>
        <rFont val="Arial"/>
        <family val="2"/>
      </rPr>
      <t>Adquisition of Talecris</t>
    </r>
  </si>
  <si>
    <r>
      <t xml:space="preserve">Adquisición de  "Holmbergs"  / </t>
    </r>
    <r>
      <rPr>
        <sz val="9"/>
        <color indexed="10"/>
        <rFont val="Arial"/>
        <family val="2"/>
      </rPr>
      <t>Adquisition of Holmbergs</t>
    </r>
  </si>
  <si>
    <r>
      <t xml:space="preserve">Adquisición de TV Cuatro  / </t>
    </r>
    <r>
      <rPr>
        <sz val="9"/>
        <color indexed="10"/>
        <rFont val="Arial"/>
        <family val="2"/>
      </rPr>
      <t>Adquisition of TV Cuatro</t>
    </r>
  </si>
  <si>
    <r>
      <t xml:space="preserve">Canje Acciones Clase B / </t>
    </r>
    <r>
      <rPr>
        <sz val="9"/>
        <color indexed="10"/>
        <rFont val="Arial"/>
        <family val="2"/>
      </rPr>
      <t>Shares Change Class B</t>
    </r>
  </si>
  <si>
    <r>
      <t xml:space="preserve">Fusión con "Gesmap" / </t>
    </r>
    <r>
      <rPr>
        <sz val="9"/>
        <color indexed="10"/>
        <rFont val="Arial"/>
        <family val="2"/>
      </rPr>
      <t>Merger with Gesmap</t>
    </r>
  </si>
  <si>
    <r>
      <t>Reorganización del Grupo ”la Caixa”/</t>
    </r>
    <r>
      <rPr>
        <sz val="9"/>
        <color indexed="10"/>
        <rFont val="Arial"/>
        <family val="2"/>
      </rPr>
      <t xml:space="preserve"> Reorganization group "la Caixa”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</si>
</sst>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33" borderId="6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1" fillId="22" borderId="7" applyNumberFormat="0" applyAlignment="0" applyProtection="0"/>
    <xf numFmtId="49" fontId="4" fillId="0" borderId="0" applyNumberFormat="0" applyBorder="0">
      <alignment horizontal="left"/>
      <protection/>
    </xf>
    <xf numFmtId="0" fontId="42" fillId="0" borderId="0" applyNumberFormat="0" applyFill="0" applyBorder="0" applyAlignment="0" applyProtection="0"/>
    <xf numFmtId="0" fontId="3" fillId="0" borderId="0" applyFont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5" fillId="34" borderId="9">
      <alignment horizontal="left" wrapText="1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35" fillId="0" borderId="12" applyNumberFormat="0" applyFill="0" applyAlignment="0" applyProtection="0"/>
    <xf numFmtId="0" fontId="49" fillId="0" borderId="13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14" fontId="3" fillId="21" borderId="14" xfId="35" applyBorder="1" applyAlignment="1">
      <alignment horizontal="center" vertical="center" wrapText="1"/>
      <protection/>
    </xf>
    <xf numFmtId="14" fontId="3" fillId="21" borderId="15" xfId="35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left" vertical="center"/>
    </xf>
    <xf numFmtId="14" fontId="4" fillId="0" borderId="0" xfId="64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14" fontId="3" fillId="0" borderId="2" xfId="64" applyNumberFormat="1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8" xfId="0" applyNumberFormat="1" applyFont="1" applyBorder="1" applyAlignment="1" applyProtection="1">
      <alignment horizontal="left" vertical="center"/>
      <protection/>
    </xf>
    <xf numFmtId="14" fontId="3" fillId="0" borderId="19" xfId="64" applyNumberFormat="1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14" fontId="4" fillId="0" borderId="0" xfId="64" applyNumberFormat="1" applyFont="1" applyBorder="1">
      <alignment horizontal="left" vertical="center" wrapText="1"/>
      <protection/>
    </xf>
    <xf numFmtId="14" fontId="3" fillId="21" borderId="21" xfId="35" applyBorder="1" applyAlignment="1">
      <alignment horizontal="center" vertical="center" wrapText="1"/>
      <protection/>
    </xf>
    <xf numFmtId="0" fontId="3" fillId="0" borderId="22" xfId="0" applyNumberFormat="1" applyFont="1" applyBorder="1" applyAlignment="1" applyProtection="1">
      <alignment horizontal="left" vertical="center" wrapText="1"/>
      <protection/>
    </xf>
    <xf numFmtId="0" fontId="3" fillId="0" borderId="16" xfId="0" applyNumberFormat="1" applyFont="1" applyBorder="1" applyAlignment="1" applyProtection="1">
      <alignment horizontal="left" vertical="center" wrapText="1"/>
      <protection/>
    </xf>
    <xf numFmtId="3" fontId="3" fillId="0" borderId="16" xfId="0" applyNumberFormat="1" applyFont="1" applyBorder="1" applyAlignment="1" applyProtection="1">
      <alignment horizontal="left"/>
      <protection/>
    </xf>
    <xf numFmtId="1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34" borderId="8" xfId="65" applyBorder="1">
      <alignment horizontal="left" wrapText="1"/>
      <protection/>
    </xf>
    <xf numFmtId="0" fontId="37" fillId="0" borderId="16" xfId="47" applyFill="1" applyBorder="1" applyAlignment="1" applyProtection="1">
      <alignment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5&amp;enlace=/comun/of/amplia.asp?id=e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pane xSplit="1" ySplit="2" topLeftCell="I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" sqref="K2"/>
    </sheetView>
  </sheetViews>
  <sheetFormatPr defaultColWidth="11.421875" defaultRowHeight="12.75"/>
  <cols>
    <col min="1" max="1" width="38.140625" style="0" customWidth="1"/>
    <col min="2" max="2" width="15.7109375" style="0" customWidth="1"/>
    <col min="3" max="3" width="10.8515625" style="0" customWidth="1"/>
    <col min="4" max="4" width="14.00390625" style="0" customWidth="1"/>
    <col min="5" max="5" width="16.00390625" style="0" customWidth="1"/>
    <col min="6" max="6" width="11.421875" style="0" customWidth="1"/>
    <col min="7" max="7" width="15.57421875" style="0" customWidth="1"/>
    <col min="8" max="8" width="15.140625" style="0" customWidth="1"/>
    <col min="9" max="9" width="17.140625" style="0" customWidth="1"/>
    <col min="10" max="10" width="31.140625" style="0" customWidth="1"/>
    <col min="11" max="11" width="43.7109375" style="0" customWidth="1"/>
  </cols>
  <sheetData>
    <row r="1" spans="1:10" ht="15.75" customHeight="1" thickBo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s="1" customFormat="1" ht="42.75" customHeight="1">
      <c r="A2" s="2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3" t="s">
        <v>12</v>
      </c>
      <c r="K2" s="30" t="s">
        <v>2</v>
      </c>
    </row>
    <row r="3" spans="1:10" s="4" customFormat="1" ht="12">
      <c r="A3" s="25" t="s">
        <v>21</v>
      </c>
      <c r="J3" s="10"/>
    </row>
    <row r="4" spans="1:10" s="4" customFormat="1" ht="24">
      <c r="A4" s="5" t="s">
        <v>19</v>
      </c>
      <c r="B4" s="26">
        <v>40696</v>
      </c>
      <c r="C4" s="4" t="s">
        <v>20</v>
      </c>
      <c r="D4" s="27">
        <v>83811688</v>
      </c>
      <c r="E4" s="28">
        <v>8381168.8</v>
      </c>
      <c r="F4" s="4">
        <v>9.67</v>
      </c>
      <c r="G4" s="28">
        <v>810459022.96</v>
      </c>
      <c r="H4" s="28">
        <v>880860840.88</v>
      </c>
      <c r="I4" s="26">
        <v>40696</v>
      </c>
      <c r="J4" s="10" t="s">
        <v>37</v>
      </c>
    </row>
    <row r="5" spans="1:10" s="15" customFormat="1" ht="24">
      <c r="A5" s="23" t="s">
        <v>34</v>
      </c>
      <c r="B5" s="11" t="s">
        <v>1</v>
      </c>
      <c r="C5" s="12" t="s">
        <v>1</v>
      </c>
      <c r="D5" s="12" t="s">
        <v>1</v>
      </c>
      <c r="E5" s="13">
        <v>8381168.8</v>
      </c>
      <c r="F5" s="12" t="s">
        <v>1</v>
      </c>
      <c r="G5" s="13">
        <v>810459022.96</v>
      </c>
      <c r="H5" s="13">
        <v>880860840.88</v>
      </c>
      <c r="I5" s="11"/>
      <c r="J5" s="14"/>
    </row>
    <row r="6" spans="1:10" s="4" customFormat="1" ht="24">
      <c r="A6" s="24" t="s">
        <v>13</v>
      </c>
      <c r="B6" s="6"/>
      <c r="C6" s="7"/>
      <c r="D6" s="7"/>
      <c r="E6" s="7"/>
      <c r="F6" s="7"/>
      <c r="G6" s="7"/>
      <c r="H6" s="7"/>
      <c r="I6" s="6"/>
      <c r="J6" s="10"/>
    </row>
    <row r="7" spans="1:10" s="4" customFormat="1" ht="24">
      <c r="A7" s="5" t="s">
        <v>22</v>
      </c>
      <c r="B7" s="6">
        <v>40828</v>
      </c>
      <c r="C7" s="7" t="s">
        <v>23</v>
      </c>
      <c r="D7" s="8">
        <v>10826905</v>
      </c>
      <c r="E7" s="9">
        <v>6496143</v>
      </c>
      <c r="F7" s="7">
        <v>0.78</v>
      </c>
      <c r="G7" s="9">
        <v>8444985.9</v>
      </c>
      <c r="H7" s="9">
        <v>2988225.78</v>
      </c>
      <c r="I7" s="6">
        <v>40828</v>
      </c>
      <c r="J7" s="10" t="s">
        <v>38</v>
      </c>
    </row>
    <row r="8" spans="1:10" s="4" customFormat="1" ht="24">
      <c r="A8" s="5" t="s">
        <v>24</v>
      </c>
      <c r="B8" s="6">
        <v>40569</v>
      </c>
      <c r="C8" s="7" t="s">
        <v>25</v>
      </c>
      <c r="D8" s="8">
        <v>73401870</v>
      </c>
      <c r="E8" s="9">
        <v>36700935</v>
      </c>
      <c r="F8" s="7">
        <v>7.8</v>
      </c>
      <c r="G8" s="9">
        <v>572534586</v>
      </c>
      <c r="H8" s="9">
        <v>671627110.5</v>
      </c>
      <c r="I8" s="6">
        <v>40569</v>
      </c>
      <c r="J8" s="10" t="s">
        <v>39</v>
      </c>
    </row>
    <row r="9" spans="1:10" s="4" customFormat="1" ht="24">
      <c r="A9" s="5" t="s">
        <v>0</v>
      </c>
      <c r="B9" s="6">
        <v>40665</v>
      </c>
      <c r="C9" s="7" t="s">
        <v>26</v>
      </c>
      <c r="D9" s="8">
        <v>6040</v>
      </c>
      <c r="E9" s="9">
        <v>604</v>
      </c>
      <c r="F9" s="7">
        <v>0.1</v>
      </c>
      <c r="G9" s="9">
        <v>604</v>
      </c>
      <c r="H9" s="9">
        <v>11234.4</v>
      </c>
      <c r="I9" s="6">
        <v>40665</v>
      </c>
      <c r="J9" s="10" t="s">
        <v>40</v>
      </c>
    </row>
    <row r="10" spans="1:10" s="4" customFormat="1" ht="24">
      <c r="A10" s="5" t="s">
        <v>0</v>
      </c>
      <c r="B10" s="6">
        <v>40696</v>
      </c>
      <c r="C10" s="7" t="s">
        <v>27</v>
      </c>
      <c r="D10" s="8">
        <v>4000</v>
      </c>
      <c r="E10" s="9">
        <v>400</v>
      </c>
      <c r="F10" s="7">
        <v>0.1</v>
      </c>
      <c r="G10" s="9">
        <v>400</v>
      </c>
      <c r="H10" s="9">
        <v>7440</v>
      </c>
      <c r="I10" s="6">
        <v>40696</v>
      </c>
      <c r="J10" s="10" t="s">
        <v>40</v>
      </c>
    </row>
    <row r="11" spans="1:10" s="4" customFormat="1" ht="24">
      <c r="A11" s="5" t="s">
        <v>0</v>
      </c>
      <c r="B11" s="6">
        <v>40728</v>
      </c>
      <c r="C11" s="7" t="s">
        <v>28</v>
      </c>
      <c r="D11" s="8">
        <v>4000</v>
      </c>
      <c r="E11" s="9">
        <v>400</v>
      </c>
      <c r="F11" s="7">
        <v>0.1</v>
      </c>
      <c r="G11" s="9">
        <v>400</v>
      </c>
      <c r="H11" s="9">
        <v>6440</v>
      </c>
      <c r="I11" s="6">
        <v>40728</v>
      </c>
      <c r="J11" s="10" t="s">
        <v>40</v>
      </c>
    </row>
    <row r="12" spans="1:10" s="4" customFormat="1" ht="24">
      <c r="A12" s="5" t="s">
        <v>0</v>
      </c>
      <c r="B12" s="6">
        <v>40826</v>
      </c>
      <c r="C12" s="7" t="s">
        <v>29</v>
      </c>
      <c r="D12" s="8">
        <v>4958400</v>
      </c>
      <c r="E12" s="9">
        <v>495840</v>
      </c>
      <c r="F12" s="7">
        <v>0.1</v>
      </c>
      <c r="G12" s="9">
        <v>495840</v>
      </c>
      <c r="H12" s="9">
        <v>4264224</v>
      </c>
      <c r="I12" s="6">
        <v>40826</v>
      </c>
      <c r="J12" s="10" t="s">
        <v>40</v>
      </c>
    </row>
    <row r="13" spans="1:10" s="4" customFormat="1" ht="24">
      <c r="A13" s="5" t="s">
        <v>0</v>
      </c>
      <c r="B13" s="6">
        <v>40854</v>
      </c>
      <c r="C13" s="7" t="s">
        <v>30</v>
      </c>
      <c r="D13" s="8">
        <v>4469756</v>
      </c>
      <c r="E13" s="9">
        <v>446975.6</v>
      </c>
      <c r="F13" s="7">
        <v>0.1</v>
      </c>
      <c r="G13" s="9">
        <v>446975.6</v>
      </c>
      <c r="H13" s="9">
        <v>3151177.98</v>
      </c>
      <c r="I13" s="6">
        <v>40854</v>
      </c>
      <c r="J13" s="10" t="s">
        <v>40</v>
      </c>
    </row>
    <row r="14" spans="1:10" s="4" customFormat="1" ht="24">
      <c r="A14" s="5" t="s">
        <v>0</v>
      </c>
      <c r="B14" s="6">
        <v>40889</v>
      </c>
      <c r="C14" s="7" t="s">
        <v>31</v>
      </c>
      <c r="D14" s="8">
        <v>3730964</v>
      </c>
      <c r="E14" s="9">
        <v>373096.4</v>
      </c>
      <c r="F14" s="7">
        <v>0.1</v>
      </c>
      <c r="G14" s="9">
        <v>373096.4</v>
      </c>
      <c r="H14" s="9">
        <v>3078045.3</v>
      </c>
      <c r="I14" s="6">
        <v>40889</v>
      </c>
      <c r="J14" s="10" t="s">
        <v>40</v>
      </c>
    </row>
    <row r="15" spans="1:10" s="4" customFormat="1" ht="26.25" customHeight="1">
      <c r="A15" s="5" t="s">
        <v>32</v>
      </c>
      <c r="B15" s="6">
        <v>40896</v>
      </c>
      <c r="C15" s="7" t="s">
        <v>33</v>
      </c>
      <c r="D15" s="8">
        <v>3511427</v>
      </c>
      <c r="E15" s="9">
        <v>1053426.1</v>
      </c>
      <c r="F15" s="7">
        <v>6.607</v>
      </c>
      <c r="G15" s="9">
        <v>23210532.47</v>
      </c>
      <c r="H15" s="9">
        <v>24299078.84</v>
      </c>
      <c r="I15" s="6">
        <v>40896</v>
      </c>
      <c r="J15" s="10" t="s">
        <v>41</v>
      </c>
    </row>
    <row r="16" spans="1:10" s="15" customFormat="1" ht="24">
      <c r="A16" s="23" t="s">
        <v>14</v>
      </c>
      <c r="B16" s="11" t="s">
        <v>1</v>
      </c>
      <c r="C16" s="12" t="s">
        <v>1</v>
      </c>
      <c r="D16" s="12" t="s">
        <v>1</v>
      </c>
      <c r="E16" s="13">
        <f>SUM(E7:E15)</f>
        <v>45567820.1</v>
      </c>
      <c r="F16" s="12" t="s">
        <v>1</v>
      </c>
      <c r="G16" s="13">
        <f>SUM(G7:G15)</f>
        <v>605507420.37</v>
      </c>
      <c r="H16" s="13">
        <f>SUM(H7:H15)</f>
        <v>709432976.8</v>
      </c>
      <c r="I16" s="11"/>
      <c r="J16" s="14"/>
    </row>
    <row r="17" spans="1:10" s="4" customFormat="1" ht="24">
      <c r="A17" s="24" t="s">
        <v>15</v>
      </c>
      <c r="B17" s="6"/>
      <c r="C17" s="7"/>
      <c r="D17" s="7"/>
      <c r="E17" s="7"/>
      <c r="F17" s="7"/>
      <c r="G17" s="7"/>
      <c r="H17" s="7"/>
      <c r="I17" s="6"/>
      <c r="J17" s="10"/>
    </row>
    <row r="18" spans="1:10" s="4" customFormat="1" ht="35.25" customHeight="1">
      <c r="A18" s="5" t="s">
        <v>35</v>
      </c>
      <c r="B18" s="6">
        <v>40731</v>
      </c>
      <c r="C18" s="7" t="s">
        <v>36</v>
      </c>
      <c r="D18" s="8">
        <v>374403908</v>
      </c>
      <c r="E18" s="9">
        <v>374403908</v>
      </c>
      <c r="F18" s="7">
        <v>5.46</v>
      </c>
      <c r="G18" s="9">
        <v>2044245337.68</v>
      </c>
      <c r="H18" s="9">
        <v>1800882797.48</v>
      </c>
      <c r="I18" s="6">
        <v>40731</v>
      </c>
      <c r="J18" s="10" t="s">
        <v>42</v>
      </c>
    </row>
    <row r="19" spans="1:10" s="15" customFormat="1" ht="24">
      <c r="A19" s="23" t="s">
        <v>16</v>
      </c>
      <c r="B19" s="11" t="s">
        <v>1</v>
      </c>
      <c r="C19" s="12" t="s">
        <v>1</v>
      </c>
      <c r="D19" s="12" t="s">
        <v>1</v>
      </c>
      <c r="E19" s="13">
        <f>SUM(E18)</f>
        <v>374403908</v>
      </c>
      <c r="F19" s="12" t="s">
        <v>1</v>
      </c>
      <c r="G19" s="13">
        <f>SUM(G18)</f>
        <v>2044245337.68</v>
      </c>
      <c r="H19" s="13">
        <f>SUM(H18)</f>
        <v>1800882797.48</v>
      </c>
      <c r="I19" s="11"/>
      <c r="J19" s="14"/>
    </row>
    <row r="20" spans="1:10" s="15" customFormat="1" ht="12.75" thickBot="1">
      <c r="A20" s="16" t="s">
        <v>17</v>
      </c>
      <c r="B20" s="17" t="s">
        <v>1</v>
      </c>
      <c r="C20" s="18" t="s">
        <v>1</v>
      </c>
      <c r="D20" s="18" t="s">
        <v>1</v>
      </c>
      <c r="E20" s="19">
        <f>E5+E16+E19</f>
        <v>428352896.9</v>
      </c>
      <c r="F20" s="18" t="s">
        <v>1</v>
      </c>
      <c r="G20" s="19">
        <f>G5+G16+G19</f>
        <v>3460211781.01</v>
      </c>
      <c r="H20" s="19">
        <f>H5+H16+H19</f>
        <v>3391176615.16</v>
      </c>
      <c r="I20" s="17"/>
      <c r="J20" s="20"/>
    </row>
    <row r="21" spans="2:9" s="4" customFormat="1" ht="12">
      <c r="B21" s="21"/>
      <c r="I21" s="21"/>
    </row>
    <row r="22" s="4" customFormat="1" ht="12">
      <c r="I22" s="21"/>
    </row>
  </sheetData>
  <sheetProtection/>
  <mergeCells count="1">
    <mergeCell ref="A1:J1"/>
  </mergeCells>
  <hyperlinks>
    <hyperlink ref="K2" r:id="rId1" display="http://www.bolsamadrid.es/esp/contenido.asp?menu=5&amp;enlace=/comun/of/amplia.asp?id=esp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asanchez</cp:lastModifiedBy>
  <cp:lastPrinted>2012-02-08T10:06:21Z</cp:lastPrinted>
  <dcterms:created xsi:type="dcterms:W3CDTF">2011-04-19T12:03:28Z</dcterms:created>
  <dcterms:modified xsi:type="dcterms:W3CDTF">2012-03-27T08:56:11Z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